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1120" windowHeight="10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G2" i="1"/>
  <c r="F2" i="1"/>
  <c r="E2" i="1"/>
  <c r="D2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E4" i="1"/>
  <c r="F4" i="1"/>
  <c r="E5" i="1" l="1"/>
  <c r="I4" i="1"/>
  <c r="G4" i="1"/>
  <c r="H4" i="1"/>
  <c r="I5" i="1" l="1"/>
  <c r="H5" i="1"/>
  <c r="F5" i="1"/>
  <c r="E6" i="1" s="1"/>
  <c r="G5" i="1"/>
  <c r="I6" i="1" l="1"/>
  <c r="H6" i="1"/>
  <c r="F6" i="1"/>
  <c r="E7" i="1" s="1"/>
  <c r="G6" i="1"/>
  <c r="I7" i="1" l="1"/>
  <c r="G7" i="1"/>
  <c r="F7" i="1"/>
  <c r="E8" i="1" s="1"/>
  <c r="H7" i="1"/>
  <c r="F8" i="1" l="1"/>
  <c r="E9" i="1" s="1"/>
  <c r="H8" i="1"/>
  <c r="I8" i="1"/>
  <c r="G8" i="1"/>
  <c r="H9" i="1" l="1"/>
  <c r="I9" i="1"/>
  <c r="G9" i="1"/>
  <c r="F9" i="1"/>
  <c r="E10" i="1" s="1"/>
  <c r="I10" i="1" l="1"/>
  <c r="H10" i="1"/>
  <c r="F10" i="1"/>
  <c r="E11" i="1" s="1"/>
  <c r="G10" i="1"/>
  <c r="I11" i="1" l="1"/>
  <c r="F11" i="1"/>
  <c r="E12" i="1" s="1"/>
  <c r="G11" i="1"/>
  <c r="H11" i="1"/>
  <c r="I12" i="1" l="1"/>
  <c r="F12" i="1"/>
  <c r="E13" i="1" s="1"/>
  <c r="G12" i="1"/>
  <c r="H12" i="1"/>
  <c r="I13" i="1" l="1"/>
  <c r="F13" i="1"/>
  <c r="E14" i="1" s="1"/>
  <c r="H13" i="1"/>
  <c r="G13" i="1"/>
  <c r="G14" i="1" l="1"/>
  <c r="H14" i="1"/>
  <c r="I14" i="1"/>
  <c r="F14" i="1"/>
  <c r="E15" i="1" s="1"/>
  <c r="I15" i="1" l="1"/>
  <c r="G15" i="1"/>
  <c r="H15" i="1"/>
  <c r="F15" i="1"/>
  <c r="F16" i="1" s="1"/>
  <c r="H16" i="1" l="1"/>
  <c r="G16" i="1"/>
  <c r="I16" i="1"/>
  <c r="E16" i="1"/>
  <c r="E17" i="1" s="1"/>
  <c r="I17" i="1" l="1"/>
  <c r="G17" i="1"/>
  <c r="F17" i="1"/>
  <c r="H17" i="1"/>
  <c r="F18" i="1" l="1"/>
  <c r="H18" i="1"/>
  <c r="G18" i="1"/>
  <c r="I18" i="1"/>
  <c r="E18" i="1"/>
  <c r="E19" i="1" s="1"/>
  <c r="I19" i="1" l="1"/>
  <c r="G19" i="1"/>
  <c r="F19" i="1"/>
  <c r="H19" i="1"/>
  <c r="H20" i="1" l="1"/>
  <c r="F20" i="1"/>
  <c r="G20" i="1"/>
  <c r="I20" i="1"/>
  <c r="E20" i="1"/>
  <c r="I21" i="1" l="1"/>
  <c r="E21" i="1"/>
  <c r="G21" i="1"/>
  <c r="H21" i="1"/>
  <c r="F21" i="1"/>
</calcChain>
</file>

<file path=xl/sharedStrings.xml><?xml version="1.0" encoding="utf-8"?>
<sst xmlns="http://schemas.openxmlformats.org/spreadsheetml/2006/main" count="5" uniqueCount="5">
  <si>
    <t>時間刻=</t>
    <rPh sb="0" eb="2">
      <t>ジカン</t>
    </rPh>
    <rPh sb="2" eb="3">
      <t>キザ</t>
    </rPh>
    <phoneticPr fontId="1"/>
  </si>
  <si>
    <t>時間</t>
    <rPh sb="0" eb="2">
      <t>ジカン</t>
    </rPh>
    <phoneticPr fontId="1"/>
  </si>
  <si>
    <t>X座標温度での温度</t>
    <rPh sb="1" eb="3">
      <t>ザヒョウ</t>
    </rPh>
    <rPh sb="7" eb="9">
      <t>オンド</t>
    </rPh>
    <phoneticPr fontId="1"/>
  </si>
  <si>
    <t>X座標</t>
    <rPh sb="1" eb="3">
      <t>ザヒョウ</t>
    </rPh>
    <phoneticPr fontId="1"/>
  </si>
  <si>
    <t>X=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</si>
</sst>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2" fontId="0" fillId="0" borderId="6" xfId="0" applyNumberFormat="1" applyBorder="1">
      <alignment vertical="center"/>
    </xf>
    <xf numFmtId="2" fontId="0" fillId="0" borderId="6" xfId="0" applyNumberFormat="1" applyFill="1" applyBorder="1">
      <alignment vertical="center"/>
    </xf>
    <xf numFmtId="2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非定常熱伝導方程式の解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Sheet1!$D$3:$J$3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Sheet1!$D$4:$J$4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68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Sheet1!$D$5:$J$5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56.480000000000004</c:v>
                </c:pt>
                <c:pt idx="2">
                  <c:v>89.76</c:v>
                </c:pt>
                <c:pt idx="3">
                  <c:v>100</c:v>
                </c:pt>
                <c:pt idx="4">
                  <c:v>89.76</c:v>
                </c:pt>
                <c:pt idx="5">
                  <c:v>56.480000000000004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Sheet1!$D$6:$J$6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49.056000000000004</c:v>
                </c:pt>
                <c:pt idx="2">
                  <c:v>82.387200000000007</c:v>
                </c:pt>
                <c:pt idx="3">
                  <c:v>93.446399999999997</c:v>
                </c:pt>
                <c:pt idx="4">
                  <c:v>82.387200000000007</c:v>
                </c:pt>
                <c:pt idx="5">
                  <c:v>49.056000000000004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Sheet1!$D$7:$J$7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44.024064000000003</c:v>
                </c:pt>
                <c:pt idx="2">
                  <c:v>75.260159999999999</c:v>
                </c:pt>
                <c:pt idx="3">
                  <c:v>86.36851200000001</c:v>
                </c:pt>
                <c:pt idx="4">
                  <c:v>75.260159999999999</c:v>
                </c:pt>
                <c:pt idx="5">
                  <c:v>44.024064000000003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Sheet1!$D$8:$J$8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39.931914239999998</c:v>
                </c:pt>
                <c:pt idx="2">
                  <c:v>68.819281920000009</c:v>
                </c:pt>
                <c:pt idx="3">
                  <c:v>79.259166719999996</c:v>
                </c:pt>
                <c:pt idx="4">
                  <c:v>68.819281920000009</c:v>
                </c:pt>
                <c:pt idx="5">
                  <c:v>39.931914239999998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Sheet1!$D$9:$J$9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36.397659340800004</c:v>
                </c:pt>
                <c:pt idx="2">
                  <c:v>62.916087398400002</c:v>
                </c:pt>
                <c:pt idx="3">
                  <c:v>72.577640448000011</c:v>
                </c:pt>
                <c:pt idx="4">
                  <c:v>62.916087398400002</c:v>
                </c:pt>
                <c:pt idx="5">
                  <c:v>36.397659340800004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Sheet1!$D$10:$J$10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33.236305330176002</c:v>
                </c:pt>
                <c:pt idx="2">
                  <c:v>57.521887395840004</c:v>
                </c:pt>
                <c:pt idx="3">
                  <c:v>66.394246496256002</c:v>
                </c:pt>
                <c:pt idx="4">
                  <c:v>57.521887395840004</c:v>
                </c:pt>
                <c:pt idx="5">
                  <c:v>33.236305330176002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Sheet1!$D$11:$J$11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30.37207388553216</c:v>
                </c:pt>
                <c:pt idx="2">
                  <c:v>52.589656046960641</c:v>
                </c:pt>
                <c:pt idx="3">
                  <c:v>60.715936671989759</c:v>
                </c:pt>
                <c:pt idx="4">
                  <c:v>52.589656046960641</c:v>
                </c:pt>
                <c:pt idx="5">
                  <c:v>30.37207388553216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Sheet1!$D$12:$J$12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27.762636533818984</c:v>
                </c:pt>
                <c:pt idx="2">
                  <c:v>48.080439555312843</c:v>
                </c:pt>
                <c:pt idx="3">
                  <c:v>55.515117071971126</c:v>
                </c:pt>
                <c:pt idx="4">
                  <c:v>48.080439555312843</c:v>
                </c:pt>
                <c:pt idx="5">
                  <c:v>27.762636533818984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Sheet1!$D$13:$J$13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25.380289809874945</c:v>
                </c:pt>
                <c:pt idx="2">
                  <c:v>43.957839393765461</c:v>
                </c:pt>
                <c:pt idx="3">
                  <c:v>50.756923461309825</c:v>
                </c:pt>
                <c:pt idx="4">
                  <c:v>43.957839393765461</c:v>
                </c:pt>
                <c:pt idx="5">
                  <c:v>25.380289809874945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Sheet1!$D$14:$J$14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23.203412937559929</c:v>
                </c:pt>
                <c:pt idx="2">
                  <c:v>40.18873042853469</c:v>
                </c:pt>
                <c:pt idx="3">
                  <c:v>46.405509658081428</c:v>
                </c:pt>
                <c:pt idx="4">
                  <c:v>40.18873042853469</c:v>
                </c:pt>
                <c:pt idx="5">
                  <c:v>23.203412937559929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Sheet1!$D$15:$J$15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21.213622394652674</c:v>
                </c:pt>
                <c:pt idx="2">
                  <c:v>36.742798184877721</c:v>
                </c:pt>
                <c:pt idx="3">
                  <c:v>42.426770951171513</c:v>
                </c:pt>
                <c:pt idx="4">
                  <c:v>36.742798184877721</c:v>
                </c:pt>
                <c:pt idx="5">
                  <c:v>21.213622394652674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Sheet1!$D$16:$J$16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19.394599481235833</c:v>
                </c:pt>
                <c:pt idx="2">
                  <c:v>33.592333217219718</c:v>
                </c:pt>
                <c:pt idx="3">
                  <c:v>38.789028380743488</c:v>
                </c:pt>
                <c:pt idx="4">
                  <c:v>33.592333217219718</c:v>
                </c:pt>
                <c:pt idx="5">
                  <c:v>19.394599481235833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Sheet1!$D$17:$J$17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17.731602442755211</c:v>
                </c:pt>
                <c:pt idx="2">
                  <c:v>30.71200087403248</c:v>
                </c:pt>
                <c:pt idx="3">
                  <c:v>35.463143476088277</c:v>
                </c:pt>
                <c:pt idx="4">
                  <c:v>30.71200087403248</c:v>
                </c:pt>
                <c:pt idx="5">
                  <c:v>17.731602442755211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Sheet1!$D$18:$J$18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16.21121715908227</c:v>
                </c:pt>
                <c:pt idx="2">
                  <c:v>28.078639008681609</c:v>
                </c:pt>
                <c:pt idx="3">
                  <c:v>32.422412210772571</c:v>
                </c:pt>
                <c:pt idx="4">
                  <c:v>28.078639008681609</c:v>
                </c:pt>
                <c:pt idx="5">
                  <c:v>16.21121715908227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Sheet1!$D$19:$J$19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14.821202660047732</c:v>
                </c:pt>
                <c:pt idx="2">
                  <c:v>25.671071441478929</c:v>
                </c:pt>
                <c:pt idx="3">
                  <c:v>29.642397361434355</c:v>
                </c:pt>
                <c:pt idx="4">
                  <c:v>25.671071441478929</c:v>
                </c:pt>
                <c:pt idx="5">
                  <c:v>14.821202660047732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7"/>
          <c:order val="17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Sheet1!$D$20:$J$20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13.550375818890441</c:v>
                </c:pt>
                <c:pt idx="2">
                  <c:v>23.46993772580668</c:v>
                </c:pt>
                <c:pt idx="3">
                  <c:v>27.100748772662882</c:v>
                </c:pt>
                <c:pt idx="4">
                  <c:v>23.46993772580668</c:v>
                </c:pt>
                <c:pt idx="5">
                  <c:v>13.550375818890441</c:v>
                </c:pt>
                <c:pt idx="6" formatCode="General">
                  <c:v>0</c:v>
                </c:pt>
              </c:numCache>
            </c:numRef>
          </c:yVal>
          <c:smooth val="0"/>
        </c:ser>
        <c:ser>
          <c:idx val="18"/>
          <c:order val="18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Sheet1!$D$2:$J$2</c:f>
              <c:numCache>
                <c:formatCode>0.00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0.83333333333333337</c:v>
                </c:pt>
                <c:pt idx="6">
                  <c:v>1</c:v>
                </c:pt>
              </c:numCache>
            </c:numRef>
          </c:xVal>
          <c:yVal>
            <c:numRef>
              <c:f>Sheet1!$D$21:$J$21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12.388515367058696</c:v>
                </c:pt>
                <c:pt idx="2">
                  <c:v>21.45753745058747</c:v>
                </c:pt>
                <c:pt idx="3">
                  <c:v>24.777029702674913</c:v>
                </c:pt>
                <c:pt idx="4">
                  <c:v>21.457537450587466</c:v>
                </c:pt>
                <c:pt idx="5">
                  <c:v>12.388515367058696</c:v>
                </c:pt>
                <c:pt idx="6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043576"/>
        <c:axId val="656049848"/>
      </c:scatterChart>
      <c:valAx>
        <c:axId val="6560435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X</a:t>
                </a:r>
                <a:r>
                  <a:rPr lang="ja-JP" altLang="en-US"/>
                  <a:t>座標</a:t>
                </a:r>
                <a:r>
                  <a:rPr lang="en-US" altLang="ja-JP"/>
                  <a:t>(m)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49848"/>
        <c:crosses val="autoZero"/>
        <c:crossBetween val="midCat"/>
      </c:valAx>
      <c:valAx>
        <c:axId val="65604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温度</a:t>
                </a:r>
                <a:r>
                  <a:rPr lang="en-US" altLang="ja-JP"/>
                  <a:t>(</a:t>
                </a:r>
                <a:r>
                  <a:rPr lang="ja-JP" altLang="en-US"/>
                  <a:t>℃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43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442917</xdr:colOff>
      <xdr:row>4</xdr:row>
      <xdr:rowOff>138115</xdr:rowOff>
    </xdr:from>
    <xdr:to>
      <xdr:col>15</xdr:col>
      <xdr:colOff>23817</xdr:colOff>
      <xdr:row>12</xdr:row>
      <xdr:rowOff>28580</xdr:rowOff>
    </xdr:to>
    <xdr:sp macro="" textlink="">
      <xdr:nvSpPr>
        <xdr:cNvPr id="8" name="台形 7"/>
        <xdr:cNvSpPr/>
      </xdr:nvSpPr>
      <xdr:spPr>
        <a:xfrm rot="16200000">
          <a:off x="8051009" y="1321598"/>
          <a:ext cx="1262065" cy="266700"/>
        </a:xfrm>
        <a:prstGeom prst="trapezoid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590550</xdr:colOff>
      <xdr:row>4</xdr:row>
      <xdr:rowOff>119066</xdr:rowOff>
    </xdr:from>
    <xdr:to>
      <xdr:col>11</xdr:col>
      <xdr:colOff>195265</xdr:colOff>
      <xdr:row>12</xdr:row>
      <xdr:rowOff>9531</xdr:rowOff>
    </xdr:to>
    <xdr:sp macro="" textlink="">
      <xdr:nvSpPr>
        <xdr:cNvPr id="7" name="台形 6"/>
        <xdr:cNvSpPr/>
      </xdr:nvSpPr>
      <xdr:spPr>
        <a:xfrm rot="5400000">
          <a:off x="5467350" y="1290641"/>
          <a:ext cx="1262065" cy="290515"/>
        </a:xfrm>
        <a:prstGeom prst="trapezoid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28577</xdr:colOff>
      <xdr:row>7</xdr:row>
      <xdr:rowOff>66674</xdr:rowOff>
    </xdr:from>
    <xdr:to>
      <xdr:col>14</xdr:col>
      <xdr:colOff>600077</xdr:colOff>
      <xdr:row>9</xdr:row>
      <xdr:rowOff>38099</xdr:rowOff>
    </xdr:to>
    <xdr:sp macro="" textlink="">
      <xdr:nvSpPr>
        <xdr:cNvPr id="4" name="円柱 3"/>
        <xdr:cNvSpPr/>
      </xdr:nvSpPr>
      <xdr:spPr>
        <a:xfrm rot="16200000">
          <a:off x="7234239" y="109537"/>
          <a:ext cx="314325" cy="2628900"/>
        </a:xfrm>
        <a:prstGeom prst="can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8</xdr:row>
      <xdr:rowOff>47626</xdr:rowOff>
    </xdr:from>
    <xdr:to>
      <xdr:col>15</xdr:col>
      <xdr:colOff>333375</xdr:colOff>
      <xdr:row>8</xdr:row>
      <xdr:rowOff>57150</xdr:rowOff>
    </xdr:to>
    <xdr:cxnSp macro="">
      <xdr:nvCxnSpPr>
        <xdr:cNvPr id="11" name="直線矢印コネクタ 10"/>
        <xdr:cNvCxnSpPr/>
      </xdr:nvCxnSpPr>
      <xdr:spPr>
        <a:xfrm>
          <a:off x="6115050" y="1419226"/>
          <a:ext cx="3009900" cy="9524"/>
        </a:xfrm>
        <a:prstGeom prst="straightConnector1">
          <a:avLst/>
        </a:prstGeom>
        <a:ln w="1905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571500</xdr:colOff>
      <xdr:row>5</xdr:row>
      <xdr:rowOff>104775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59340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11</xdr:col>
      <xdr:colOff>9525</xdr:colOff>
      <xdr:row>8</xdr:row>
      <xdr:rowOff>33337</xdr:rowOff>
    </xdr:from>
    <xdr:to>
      <xdr:col>11</xdr:col>
      <xdr:colOff>30958</xdr:colOff>
      <xdr:row>10</xdr:row>
      <xdr:rowOff>142875</xdr:rowOff>
    </xdr:to>
    <xdr:cxnSp macro="">
      <xdr:nvCxnSpPr>
        <xdr:cNvPr id="15" name="直線コネクタ 14"/>
        <xdr:cNvCxnSpPr/>
      </xdr:nvCxnSpPr>
      <xdr:spPr>
        <a:xfrm flipH="1">
          <a:off x="6057900" y="1404937"/>
          <a:ext cx="21433" cy="45243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523875</xdr:colOff>
      <xdr:row>10</xdr:row>
      <xdr:rowOff>76200</xdr:rowOff>
    </xdr:from>
    <xdr:ext cx="363241" cy="264560"/>
    <xdr:sp macro="" textlink="">
      <xdr:nvSpPr>
        <xdr:cNvPr id="17" name="テキスト ボックス 16"/>
        <xdr:cNvSpPr txBox="1"/>
      </xdr:nvSpPr>
      <xdr:spPr>
        <a:xfrm>
          <a:off x="5886450" y="1790700"/>
          <a:ext cx="363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0.0</a:t>
          </a:r>
          <a:endParaRPr kumimoji="1" lang="ja-JP" altLang="en-US" sz="1100"/>
        </a:p>
      </xdr:txBody>
    </xdr:sp>
    <xdr:clientData/>
  </xdr:oneCellAnchor>
  <xdr:twoCellAnchor>
    <xdr:from>
      <xdr:col>12</xdr:col>
      <xdr:colOff>666750</xdr:colOff>
      <xdr:row>8</xdr:row>
      <xdr:rowOff>61912</xdr:rowOff>
    </xdr:from>
    <xdr:to>
      <xdr:col>13</xdr:col>
      <xdr:colOff>2383</xdr:colOff>
      <xdr:row>11</xdr:row>
      <xdr:rowOff>0</xdr:rowOff>
    </xdr:to>
    <xdr:cxnSp macro="">
      <xdr:nvCxnSpPr>
        <xdr:cNvPr id="18" name="直線コネクタ 17"/>
        <xdr:cNvCxnSpPr/>
      </xdr:nvCxnSpPr>
      <xdr:spPr>
        <a:xfrm flipH="1">
          <a:off x="7400925" y="1433512"/>
          <a:ext cx="21433" cy="45243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495300</xdr:colOff>
      <xdr:row>10</xdr:row>
      <xdr:rowOff>104775</xdr:rowOff>
    </xdr:from>
    <xdr:ext cx="363241" cy="264560"/>
    <xdr:sp macro="" textlink="">
      <xdr:nvSpPr>
        <xdr:cNvPr id="19" name="テキスト ボックス 18"/>
        <xdr:cNvSpPr txBox="1"/>
      </xdr:nvSpPr>
      <xdr:spPr>
        <a:xfrm>
          <a:off x="7229475" y="1819275"/>
          <a:ext cx="363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0.5</a:t>
          </a:r>
          <a:endParaRPr kumimoji="1" lang="ja-JP" altLang="en-US" sz="1100"/>
        </a:p>
      </xdr:txBody>
    </xdr:sp>
    <xdr:clientData/>
  </xdr:oneCellAnchor>
  <xdr:twoCellAnchor>
    <xdr:from>
      <xdr:col>14</xdr:col>
      <xdr:colOff>571500</xdr:colOff>
      <xdr:row>8</xdr:row>
      <xdr:rowOff>52387</xdr:rowOff>
    </xdr:from>
    <xdr:to>
      <xdr:col>14</xdr:col>
      <xdr:colOff>592933</xdr:colOff>
      <xdr:row>10</xdr:row>
      <xdr:rowOff>161925</xdr:rowOff>
    </xdr:to>
    <xdr:cxnSp macro="">
      <xdr:nvCxnSpPr>
        <xdr:cNvPr id="20" name="直線コネクタ 19"/>
        <xdr:cNvCxnSpPr/>
      </xdr:nvCxnSpPr>
      <xdr:spPr>
        <a:xfrm flipH="1">
          <a:off x="8677275" y="1423987"/>
          <a:ext cx="21433" cy="45243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400050</xdr:colOff>
      <xdr:row>10</xdr:row>
      <xdr:rowOff>95250</xdr:rowOff>
    </xdr:from>
    <xdr:ext cx="363241" cy="264560"/>
    <xdr:sp macro="" textlink="">
      <xdr:nvSpPr>
        <xdr:cNvPr id="21" name="テキスト ボックス 20"/>
        <xdr:cNvSpPr txBox="1"/>
      </xdr:nvSpPr>
      <xdr:spPr>
        <a:xfrm>
          <a:off x="8505825" y="1809750"/>
          <a:ext cx="363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1.0</a:t>
          </a:r>
          <a:endParaRPr kumimoji="1" lang="ja-JP" altLang="en-US" sz="1100"/>
        </a:p>
      </xdr:txBody>
    </xdr:sp>
    <xdr:clientData/>
  </xdr:oneCellAnchor>
  <xdr:twoCellAnchor>
    <xdr:from>
      <xdr:col>11</xdr:col>
      <xdr:colOff>657225</xdr:colOff>
      <xdr:row>8</xdr:row>
      <xdr:rowOff>57150</xdr:rowOff>
    </xdr:from>
    <xdr:to>
      <xdr:col>11</xdr:col>
      <xdr:colOff>678658</xdr:colOff>
      <xdr:row>10</xdr:row>
      <xdr:rowOff>166688</xdr:rowOff>
    </xdr:to>
    <xdr:cxnSp macro="">
      <xdr:nvCxnSpPr>
        <xdr:cNvPr id="22" name="直線コネクタ 21"/>
        <xdr:cNvCxnSpPr/>
      </xdr:nvCxnSpPr>
      <xdr:spPr>
        <a:xfrm flipH="1">
          <a:off x="6705600" y="1428750"/>
          <a:ext cx="21433" cy="45243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485775</xdr:colOff>
      <xdr:row>10</xdr:row>
      <xdr:rowOff>100013</xdr:rowOff>
    </xdr:from>
    <xdr:ext cx="434734" cy="264560"/>
    <xdr:sp macro="" textlink="">
      <xdr:nvSpPr>
        <xdr:cNvPr id="23" name="テキスト ボックス 22"/>
        <xdr:cNvSpPr txBox="1"/>
      </xdr:nvSpPr>
      <xdr:spPr>
        <a:xfrm>
          <a:off x="6534150" y="1814513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0.25</a:t>
          </a:r>
          <a:endParaRPr kumimoji="1" lang="ja-JP" altLang="en-US" sz="1100"/>
        </a:p>
      </xdr:txBody>
    </xdr:sp>
    <xdr:clientData/>
  </xdr:oneCellAnchor>
  <xdr:twoCellAnchor>
    <xdr:from>
      <xdr:col>13</xdr:col>
      <xdr:colOff>666750</xdr:colOff>
      <xdr:row>8</xdr:row>
      <xdr:rowOff>66675</xdr:rowOff>
    </xdr:from>
    <xdr:to>
      <xdr:col>14</xdr:col>
      <xdr:colOff>2383</xdr:colOff>
      <xdr:row>11</xdr:row>
      <xdr:rowOff>4763</xdr:rowOff>
    </xdr:to>
    <xdr:cxnSp macro="">
      <xdr:nvCxnSpPr>
        <xdr:cNvPr id="24" name="直線コネクタ 23"/>
        <xdr:cNvCxnSpPr/>
      </xdr:nvCxnSpPr>
      <xdr:spPr>
        <a:xfrm flipH="1">
          <a:off x="8086725" y="1438275"/>
          <a:ext cx="21433" cy="45243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495300</xdr:colOff>
      <xdr:row>10</xdr:row>
      <xdr:rowOff>109538</xdr:rowOff>
    </xdr:from>
    <xdr:ext cx="434734" cy="264560"/>
    <xdr:sp macro="" textlink="">
      <xdr:nvSpPr>
        <xdr:cNvPr id="25" name="テキスト ボックス 24"/>
        <xdr:cNvSpPr txBox="1"/>
      </xdr:nvSpPr>
      <xdr:spPr>
        <a:xfrm>
          <a:off x="7915275" y="1824038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0.75</a:t>
          </a:r>
          <a:endParaRPr kumimoji="1" lang="ja-JP" altLang="en-US" sz="1100"/>
        </a:p>
      </xdr:txBody>
    </xdr:sp>
    <xdr:clientData/>
  </xdr:oneCellAnchor>
  <xdr:twoCellAnchor>
    <xdr:from>
      <xdr:col>10</xdr:col>
      <xdr:colOff>228600</xdr:colOff>
      <xdr:row>14</xdr:row>
      <xdr:rowOff>161925</xdr:rowOff>
    </xdr:from>
    <xdr:to>
      <xdr:col>15</xdr:col>
      <xdr:colOff>276225</xdr:colOff>
      <xdr:row>27</xdr:row>
      <xdr:rowOff>104775</xdr:rowOff>
    </xdr:to>
    <xdr:graphicFrame macro="">
      <xdr:nvGraphicFramePr>
        <xdr:cNvPr id="26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R13" sqref="R13"/>
    </sheetView>
  </sheetViews>
  <sheetFormatPr defaultRowHeight="13.5" x14ac:dyDescent="0.15"/>
  <cols>
    <col min="1" max="1" width="5.25" bestFit="1" customWidth="1"/>
    <col min="2" max="2" width="5.5" bestFit="1" customWidth="1"/>
    <col min="3" max="3" width="2.5" customWidth="1"/>
    <col min="4" max="4" width="5" customWidth="1"/>
    <col min="5" max="5" width="9.625" customWidth="1"/>
    <col min="6" max="9" width="9.875" bestFit="1" customWidth="1"/>
  </cols>
  <sheetData>
    <row r="1" spans="1:12" ht="14.25" thickBot="1" x14ac:dyDescent="0.2">
      <c r="D1" s="2" t="s">
        <v>2</v>
      </c>
      <c r="E1" s="3"/>
      <c r="F1" s="3"/>
      <c r="G1" s="3"/>
      <c r="H1" s="3"/>
      <c r="I1" s="3"/>
      <c r="J1" s="4"/>
    </row>
    <row r="2" spans="1:12" ht="14.25" thickBot="1" x14ac:dyDescent="0.2">
      <c r="A2" s="5" t="s">
        <v>3</v>
      </c>
      <c r="B2" s="6" t="s">
        <v>4</v>
      </c>
      <c r="C2" s="6"/>
      <c r="D2" s="7">
        <f>0</f>
        <v>0</v>
      </c>
      <c r="E2" s="7">
        <f>1/6</f>
        <v>0.16666666666666666</v>
      </c>
      <c r="F2" s="7">
        <f>2/6</f>
        <v>0.33333333333333331</v>
      </c>
      <c r="G2" s="8">
        <f>3/6</f>
        <v>0.5</v>
      </c>
      <c r="H2" s="7">
        <f>4/6</f>
        <v>0.66666666666666663</v>
      </c>
      <c r="I2" s="7">
        <f>5/6</f>
        <v>0.83333333333333337</v>
      </c>
      <c r="J2" s="9">
        <v>1</v>
      </c>
    </row>
    <row r="3" spans="1:12" ht="14.25" thickBot="1" x14ac:dyDescent="0.2">
      <c r="A3" t="s">
        <v>1</v>
      </c>
      <c r="B3">
        <v>0</v>
      </c>
      <c r="D3" s="1">
        <v>0</v>
      </c>
      <c r="E3" s="10">
        <v>100</v>
      </c>
      <c r="F3" s="10">
        <v>100</v>
      </c>
      <c r="G3" s="10">
        <v>100</v>
      </c>
      <c r="H3" s="10">
        <v>100</v>
      </c>
      <c r="I3" s="10">
        <v>100</v>
      </c>
      <c r="J3" s="1">
        <v>0</v>
      </c>
    </row>
    <row r="4" spans="1:12" ht="14.25" thickBot="1" x14ac:dyDescent="0.2">
      <c r="B4">
        <v>1E-3</v>
      </c>
      <c r="D4" s="1">
        <v>0</v>
      </c>
      <c r="E4" s="10">
        <f>E3+$L$4*1*(D3-2*E3+F3)/0.25/0.25</f>
        <v>68</v>
      </c>
      <c r="F4" s="10">
        <f>F3+$L$4*1*(E3-2*F3+G3)/0.25/0.25</f>
        <v>100</v>
      </c>
      <c r="G4" s="10">
        <f>G3+$L$4*1*(F3-2*G3+H3)/0.25/0.25</f>
        <v>100</v>
      </c>
      <c r="H4" s="10">
        <f>H3+$L$4*1*(G3-2*H3+I3)/0.25/0.25</f>
        <v>100</v>
      </c>
      <c r="I4" s="10">
        <f>I3+$L$4*1*(H3-2*I3+J3)/0.25/0.25</f>
        <v>68</v>
      </c>
      <c r="J4" s="11">
        <v>0</v>
      </c>
      <c r="K4" s="12" t="s">
        <v>0</v>
      </c>
      <c r="L4" s="13">
        <v>0.02</v>
      </c>
    </row>
    <row r="5" spans="1:12" x14ac:dyDescent="0.15">
      <c r="B5">
        <f t="shared" ref="B5:B21" si="0">B4+$L$4</f>
        <v>2.1000000000000001E-2</v>
      </c>
      <c r="D5" s="1">
        <v>0</v>
      </c>
      <c r="E5" s="10">
        <f>E4+$L$4*1*(D4-2*E4+F4)/0.25/0.25</f>
        <v>56.480000000000004</v>
      </c>
      <c r="F5" s="10">
        <f>F4+$L$4*1*(E4-2*F4+G4)/0.25/0.25</f>
        <v>89.76</v>
      </c>
      <c r="G5" s="10">
        <f>G4+$L$4*1*(F4-2*G4+H4)/0.25/0.25</f>
        <v>100</v>
      </c>
      <c r="H5" s="10">
        <f t="shared" ref="H5:H15" si="1">H4+$L$4*1*(G4-2*H4+I4)/0.25/0.25</f>
        <v>89.76</v>
      </c>
      <c r="I5" s="10">
        <f t="shared" ref="I5:I15" si="2">I4+$L$4*1*(H4-2*I4+J4)/0.25/0.25</f>
        <v>56.480000000000004</v>
      </c>
      <c r="J5" s="1">
        <v>0</v>
      </c>
    </row>
    <row r="6" spans="1:12" x14ac:dyDescent="0.15">
      <c r="B6">
        <f t="shared" si="0"/>
        <v>4.1000000000000002E-2</v>
      </c>
      <c r="D6" s="1">
        <v>0</v>
      </c>
      <c r="E6" s="10">
        <f>E5+$L$4*1*(D5-2*E5+F5)/0.25/0.25</f>
        <v>49.056000000000004</v>
      </c>
      <c r="F6" s="10">
        <f>F5+$L$4*1*(E5-2*F5+G5)/0.25/0.25</f>
        <v>82.387200000000007</v>
      </c>
      <c r="G6" s="10">
        <f>G5+$L$4*1*(F5-2*G5+H5)/0.25/0.25</f>
        <v>93.446399999999997</v>
      </c>
      <c r="H6" s="10">
        <f t="shared" si="1"/>
        <v>82.387200000000007</v>
      </c>
      <c r="I6" s="10">
        <f t="shared" si="2"/>
        <v>49.056000000000004</v>
      </c>
      <c r="J6" s="1">
        <v>0</v>
      </c>
    </row>
    <row r="7" spans="1:12" x14ac:dyDescent="0.15">
      <c r="B7">
        <f t="shared" si="0"/>
        <v>6.0999999999999999E-2</v>
      </c>
      <c r="D7" s="1">
        <v>0</v>
      </c>
      <c r="E7" s="10">
        <f>E6+$L$4*1*(D6-2*E6+F6)/0.25/0.25</f>
        <v>44.024064000000003</v>
      </c>
      <c r="F7" s="10">
        <f>F6+$L$4*1*(E6-2*F6+G6)/0.25/0.25</f>
        <v>75.260159999999999</v>
      </c>
      <c r="G7" s="10">
        <f>G6+$L$4*1*(F6-2*G6+H6)/0.25/0.25</f>
        <v>86.36851200000001</v>
      </c>
      <c r="H7" s="10">
        <f t="shared" si="1"/>
        <v>75.260159999999999</v>
      </c>
      <c r="I7" s="10">
        <f t="shared" si="2"/>
        <v>44.024064000000003</v>
      </c>
      <c r="J7" s="1">
        <v>0</v>
      </c>
    </row>
    <row r="8" spans="1:12" x14ac:dyDescent="0.15">
      <c r="B8">
        <f t="shared" si="0"/>
        <v>8.1000000000000003E-2</v>
      </c>
      <c r="D8" s="1">
        <v>0</v>
      </c>
      <c r="E8" s="10">
        <f>E7+$L$4*1*(D7-2*E7+F7)/0.25/0.25</f>
        <v>39.931914239999998</v>
      </c>
      <c r="F8" s="10">
        <f>F7+$L$4*1*(E7-2*F7+G7)/0.25/0.25</f>
        <v>68.819281920000009</v>
      </c>
      <c r="G8" s="10">
        <f>G7+$L$4*1*(F7-2*G7+H7)/0.25/0.25</f>
        <v>79.259166719999996</v>
      </c>
      <c r="H8" s="10">
        <f t="shared" si="1"/>
        <v>68.819281920000009</v>
      </c>
      <c r="I8" s="10">
        <f t="shared" si="2"/>
        <v>39.931914239999998</v>
      </c>
      <c r="J8" s="1">
        <v>0</v>
      </c>
    </row>
    <row r="9" spans="1:12" x14ac:dyDescent="0.15">
      <c r="B9">
        <f t="shared" si="0"/>
        <v>0.10100000000000001</v>
      </c>
      <c r="D9" s="1">
        <v>0</v>
      </c>
      <c r="E9" s="10">
        <f>E8+$L$4*1*(D8-2*E8+F8)/0.25/0.25</f>
        <v>36.397659340800004</v>
      </c>
      <c r="F9" s="10">
        <f>F8+$L$4*1*(E8-2*F8+G8)/0.25/0.25</f>
        <v>62.916087398400002</v>
      </c>
      <c r="G9" s="10">
        <f>G8+$L$4*1*(F8-2*G8+H8)/0.25/0.25</f>
        <v>72.577640448000011</v>
      </c>
      <c r="H9" s="10">
        <f t="shared" si="1"/>
        <v>62.916087398400002</v>
      </c>
      <c r="I9" s="10">
        <f t="shared" si="2"/>
        <v>36.397659340800004</v>
      </c>
      <c r="J9" s="1">
        <v>0</v>
      </c>
    </row>
    <row r="10" spans="1:12" x14ac:dyDescent="0.15">
      <c r="B10">
        <f t="shared" si="0"/>
        <v>0.12100000000000001</v>
      </c>
      <c r="D10" s="1">
        <v>0</v>
      </c>
      <c r="E10" s="10">
        <f>E9+$L$4*1*(D9-2*E9+F9)/0.25/0.25</f>
        <v>33.236305330176002</v>
      </c>
      <c r="F10" s="10">
        <f>F9+$L$4*1*(E9-2*F9+G9)/0.25/0.25</f>
        <v>57.521887395840004</v>
      </c>
      <c r="G10" s="10">
        <f>G9+$L$4*1*(F9-2*G9+H9)/0.25/0.25</f>
        <v>66.394246496256002</v>
      </c>
      <c r="H10" s="10">
        <f t="shared" si="1"/>
        <v>57.521887395840004</v>
      </c>
      <c r="I10" s="10">
        <f t="shared" si="2"/>
        <v>33.236305330176002</v>
      </c>
      <c r="J10" s="1">
        <v>0</v>
      </c>
    </row>
    <row r="11" spans="1:12" x14ac:dyDescent="0.15">
      <c r="B11">
        <f t="shared" si="0"/>
        <v>0.14100000000000001</v>
      </c>
      <c r="D11" s="1">
        <v>0</v>
      </c>
      <c r="E11" s="10">
        <f>E10+$L$4*1*(D10-2*E10+F10)/0.25/0.25</f>
        <v>30.37207388553216</v>
      </c>
      <c r="F11" s="10">
        <f>F10+$L$4*1*(E10-2*F10+G10)/0.25/0.25</f>
        <v>52.589656046960641</v>
      </c>
      <c r="G11" s="10">
        <f>G10+$L$4*1*(F10-2*G10+H10)/0.25/0.25</f>
        <v>60.715936671989759</v>
      </c>
      <c r="H11" s="10">
        <f t="shared" si="1"/>
        <v>52.589656046960641</v>
      </c>
      <c r="I11" s="10">
        <f t="shared" si="2"/>
        <v>30.37207388553216</v>
      </c>
      <c r="J11" s="1">
        <v>0</v>
      </c>
    </row>
    <row r="12" spans="1:12" x14ac:dyDescent="0.15">
      <c r="B12">
        <f t="shared" si="0"/>
        <v>0.161</v>
      </c>
      <c r="D12" s="1">
        <v>0</v>
      </c>
      <c r="E12" s="10">
        <f>E11+$L$4*1*(D11-2*E11+F11)/0.25/0.25</f>
        <v>27.762636533818984</v>
      </c>
      <c r="F12" s="10">
        <f>F11+$L$4*1*(E11-2*F11+G11)/0.25/0.25</f>
        <v>48.080439555312843</v>
      </c>
      <c r="G12" s="10">
        <f>G11+$L$4*1*(F11-2*G11+H11)/0.25/0.25</f>
        <v>55.515117071971126</v>
      </c>
      <c r="H12" s="10">
        <f t="shared" si="1"/>
        <v>48.080439555312843</v>
      </c>
      <c r="I12" s="10">
        <f t="shared" si="2"/>
        <v>27.762636533818984</v>
      </c>
      <c r="J12" s="1">
        <v>0</v>
      </c>
    </row>
    <row r="13" spans="1:12" x14ac:dyDescent="0.15">
      <c r="B13">
        <f t="shared" si="0"/>
        <v>0.18099999999999999</v>
      </c>
      <c r="D13" s="1">
        <v>0</v>
      </c>
      <c r="E13" s="10">
        <f>E12+$L$4*1*(D12-2*E12+F12)/0.25/0.25</f>
        <v>25.380289809874945</v>
      </c>
      <c r="F13" s="10">
        <f>F12+$L$4*1*(E12-2*F12+G12)/0.25/0.25</f>
        <v>43.957839393765461</v>
      </c>
      <c r="G13" s="10">
        <f>G12+$L$4*1*(F12-2*G12+H12)/0.25/0.25</f>
        <v>50.756923461309825</v>
      </c>
      <c r="H13" s="10">
        <f t="shared" si="1"/>
        <v>43.957839393765461</v>
      </c>
      <c r="I13" s="10">
        <f t="shared" si="2"/>
        <v>25.380289809874945</v>
      </c>
      <c r="J13" s="1">
        <v>0</v>
      </c>
    </row>
    <row r="14" spans="1:12" x14ac:dyDescent="0.15">
      <c r="B14">
        <f t="shared" si="0"/>
        <v>0.20099999999999998</v>
      </c>
      <c r="D14" s="1">
        <v>0</v>
      </c>
      <c r="E14" s="10">
        <f>E13+$L$4*1*(D13-2*E13+F13)/0.25/0.25</f>
        <v>23.203412937559929</v>
      </c>
      <c r="F14" s="10">
        <f>F13+$L$4*1*(E13-2*F13+G13)/0.25/0.25</f>
        <v>40.18873042853469</v>
      </c>
      <c r="G14" s="10">
        <f>G13+$L$4*1*(F13-2*G13+H13)/0.25/0.25</f>
        <v>46.405509658081428</v>
      </c>
      <c r="H14" s="10">
        <f t="shared" si="1"/>
        <v>40.18873042853469</v>
      </c>
      <c r="I14" s="10">
        <f t="shared" si="2"/>
        <v>23.203412937559929</v>
      </c>
      <c r="J14" s="1">
        <v>0</v>
      </c>
    </row>
    <row r="15" spans="1:12" x14ac:dyDescent="0.15">
      <c r="B15">
        <f t="shared" si="0"/>
        <v>0.22099999999999997</v>
      </c>
      <c r="D15" s="1">
        <v>0</v>
      </c>
      <c r="E15" s="10">
        <f>E14+$L$4*1*(D14-2*E14+F14)/0.25/0.25</f>
        <v>21.213622394652674</v>
      </c>
      <c r="F15" s="10">
        <f>F14+$L$4*1*(E14-2*F14+G14)/0.25/0.25</f>
        <v>36.742798184877721</v>
      </c>
      <c r="G15" s="10">
        <f>G14+$L$4*1*(F14-2*G14+H14)/0.25/0.25</f>
        <v>42.426770951171513</v>
      </c>
      <c r="H15" s="10">
        <f t="shared" si="1"/>
        <v>36.742798184877721</v>
      </c>
      <c r="I15" s="10">
        <f t="shared" si="2"/>
        <v>21.213622394652674</v>
      </c>
      <c r="J15" s="1">
        <v>0</v>
      </c>
    </row>
    <row r="16" spans="1:12" x14ac:dyDescent="0.15">
      <c r="B16">
        <f t="shared" si="0"/>
        <v>0.24099999999999996</v>
      </c>
      <c r="D16" s="1">
        <v>0</v>
      </c>
      <c r="E16" s="10">
        <f t="shared" ref="E16:E21" si="3">E15+$L$4*1*(D15-2*E15+F15)/0.25/0.25</f>
        <v>19.394599481235833</v>
      </c>
      <c r="F16" s="10">
        <f t="shared" ref="F16:F21" si="4">F15+$L$4*1*(E15-2*F15+G15)/0.25/0.25</f>
        <v>33.592333217219718</v>
      </c>
      <c r="G16" s="10">
        <f t="shared" ref="G16:G21" si="5">G15+$L$4*1*(F15-2*G15+H15)/0.25/0.25</f>
        <v>38.789028380743488</v>
      </c>
      <c r="H16" s="10">
        <f t="shared" ref="H16:H21" si="6">H15+$L$4*1*(G15-2*H15+I15)/0.25/0.25</f>
        <v>33.592333217219718</v>
      </c>
      <c r="I16" s="10">
        <f t="shared" ref="I16:I21" si="7">I15+$L$4*1*(H15-2*I15+J15)/0.25/0.25</f>
        <v>19.394599481235833</v>
      </c>
      <c r="J16" s="1">
        <v>0</v>
      </c>
    </row>
    <row r="17" spans="2:10" x14ac:dyDescent="0.15">
      <c r="B17">
        <f t="shared" si="0"/>
        <v>0.26099999999999995</v>
      </c>
      <c r="D17" s="1">
        <v>0</v>
      </c>
      <c r="E17" s="10">
        <f t="shared" si="3"/>
        <v>17.731602442755211</v>
      </c>
      <c r="F17" s="10">
        <f t="shared" si="4"/>
        <v>30.71200087403248</v>
      </c>
      <c r="G17" s="10">
        <f t="shared" si="5"/>
        <v>35.463143476088277</v>
      </c>
      <c r="H17" s="10">
        <f t="shared" si="6"/>
        <v>30.71200087403248</v>
      </c>
      <c r="I17" s="10">
        <f t="shared" si="7"/>
        <v>17.731602442755211</v>
      </c>
      <c r="J17" s="1">
        <v>0</v>
      </c>
    </row>
    <row r="18" spans="2:10" x14ac:dyDescent="0.15">
      <c r="B18">
        <f t="shared" si="0"/>
        <v>0.28099999999999997</v>
      </c>
      <c r="D18" s="1">
        <v>0</v>
      </c>
      <c r="E18" s="10">
        <f t="shared" si="3"/>
        <v>16.21121715908227</v>
      </c>
      <c r="F18" s="10">
        <f t="shared" si="4"/>
        <v>28.078639008681609</v>
      </c>
      <c r="G18" s="10">
        <f t="shared" si="5"/>
        <v>32.422412210772571</v>
      </c>
      <c r="H18" s="10">
        <f t="shared" si="6"/>
        <v>28.078639008681609</v>
      </c>
      <c r="I18" s="10">
        <f t="shared" si="7"/>
        <v>16.21121715908227</v>
      </c>
      <c r="J18" s="1">
        <v>0</v>
      </c>
    </row>
    <row r="19" spans="2:10" x14ac:dyDescent="0.15">
      <c r="B19">
        <f t="shared" si="0"/>
        <v>0.30099999999999999</v>
      </c>
      <c r="D19" s="1">
        <v>0</v>
      </c>
      <c r="E19" s="10">
        <f t="shared" si="3"/>
        <v>14.821202660047732</v>
      </c>
      <c r="F19" s="10">
        <f t="shared" si="4"/>
        <v>25.671071441478929</v>
      </c>
      <c r="G19" s="10">
        <f t="shared" si="5"/>
        <v>29.642397361434355</v>
      </c>
      <c r="H19" s="10">
        <f t="shared" si="6"/>
        <v>25.671071441478929</v>
      </c>
      <c r="I19" s="10">
        <f t="shared" si="7"/>
        <v>14.821202660047732</v>
      </c>
      <c r="J19" s="1">
        <v>0</v>
      </c>
    </row>
    <row r="20" spans="2:10" x14ac:dyDescent="0.15">
      <c r="B20">
        <f t="shared" si="0"/>
        <v>0.32100000000000001</v>
      </c>
      <c r="D20" s="1">
        <v>0</v>
      </c>
      <c r="E20" s="10">
        <f t="shared" si="3"/>
        <v>13.550375818890441</v>
      </c>
      <c r="F20" s="10">
        <f t="shared" si="4"/>
        <v>23.46993772580668</v>
      </c>
      <c r="G20" s="10">
        <f t="shared" si="5"/>
        <v>27.100748772662882</v>
      </c>
      <c r="H20" s="10">
        <f t="shared" si="6"/>
        <v>23.46993772580668</v>
      </c>
      <c r="I20" s="10">
        <f t="shared" si="7"/>
        <v>13.550375818890441</v>
      </c>
      <c r="J20" s="1">
        <v>0</v>
      </c>
    </row>
    <row r="21" spans="2:10" x14ac:dyDescent="0.15">
      <c r="B21">
        <f t="shared" si="0"/>
        <v>0.34100000000000003</v>
      </c>
      <c r="D21" s="1">
        <v>0</v>
      </c>
      <c r="E21" s="10">
        <f t="shared" si="3"/>
        <v>12.388515367058696</v>
      </c>
      <c r="F21" s="10">
        <f t="shared" si="4"/>
        <v>21.45753745058747</v>
      </c>
      <c r="G21" s="10">
        <f t="shared" si="5"/>
        <v>24.777029702674913</v>
      </c>
      <c r="H21" s="10">
        <f t="shared" si="6"/>
        <v>21.457537450587466</v>
      </c>
      <c r="I21" s="10">
        <f t="shared" si="7"/>
        <v>12.388515367058696</v>
      </c>
      <c r="J21" s="1">
        <v>0</v>
      </c>
    </row>
  </sheetData>
  <mergeCells count="1">
    <mergeCell ref="D1:J1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2015-01-19T05:19:47Z</dcterms:created>
  <dcterms:modified xsi:type="dcterms:W3CDTF">2016-11-14T02:15:18Z</dcterms:modified>
</cp:coreProperties>
</file>